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60" windowWidth="12240" windowHeight="3300" activeTab="7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التقديم!$A$1:$C$14</definedName>
    <definedName name="_xlnm.Print_Area" localSheetId="0">المقدمة!$A$1:$A$28</definedName>
  </definedNames>
  <calcPr calcId="145621"/>
</workbook>
</file>

<file path=xl/calcChain.xml><?xml version="1.0" encoding="utf-8"?>
<calcChain xmlns="http://schemas.openxmlformats.org/spreadsheetml/2006/main">
  <c r="F15" i="45" l="1"/>
  <c r="F14" i="45"/>
  <c r="F13" i="45"/>
  <c r="I15" i="45"/>
  <c r="I14" i="45"/>
  <c r="I13" i="45"/>
  <c r="C16" i="41"/>
  <c r="C15" i="41"/>
  <c r="D15" i="41"/>
  <c r="C14" i="41"/>
  <c r="D14" i="41"/>
  <c r="C13" i="41"/>
  <c r="D13" i="41"/>
  <c r="C16" i="45" l="1"/>
  <c r="D16" i="45"/>
  <c r="E16" i="45"/>
  <c r="F16" i="45"/>
  <c r="G16" i="45"/>
  <c r="H16" i="45"/>
  <c r="I16" i="45"/>
  <c r="J16" i="45"/>
  <c r="K16" i="45"/>
  <c r="C15" i="48"/>
  <c r="C14" i="48"/>
  <c r="C13" i="48"/>
  <c r="C16" i="48" s="1"/>
  <c r="D16" i="48"/>
  <c r="E16" i="48"/>
  <c r="F15" i="48"/>
  <c r="F14" i="48"/>
  <c r="F13" i="48"/>
  <c r="F16" i="48" s="1"/>
  <c r="G16" i="48"/>
  <c r="H16" i="48"/>
  <c r="D16" i="41"/>
  <c r="E16" i="41"/>
  <c r="F16" i="41"/>
  <c r="G16" i="41"/>
  <c r="H16" i="41"/>
  <c r="C16" i="51"/>
  <c r="D16" i="51"/>
  <c r="E16" i="51"/>
  <c r="C14" i="52"/>
  <c r="C13" i="52"/>
  <c r="C12" i="52"/>
  <c r="C11" i="52"/>
  <c r="C10" i="52"/>
  <c r="D16" i="52"/>
  <c r="C15" i="52" s="1"/>
  <c r="E16" i="52" l="1"/>
  <c r="F16" i="51"/>
  <c r="J16" i="52" l="1"/>
  <c r="H16" i="52"/>
  <c r="F16" i="52"/>
  <c r="N16" i="51"/>
  <c r="M16" i="51"/>
  <c r="L16" i="51"/>
  <c r="K16" i="51"/>
  <c r="J16" i="51"/>
  <c r="I16" i="51"/>
  <c r="H16" i="51"/>
  <c r="G16" i="51"/>
  <c r="E12" i="52" l="1"/>
  <c r="E11" i="52"/>
  <c r="E10" i="52"/>
  <c r="E15" i="52"/>
  <c r="E14" i="52"/>
  <c r="E13" i="52"/>
  <c r="G15" i="52"/>
  <c r="G14" i="52"/>
  <c r="G13" i="52"/>
  <c r="G10" i="52"/>
  <c r="G12" i="52"/>
  <c r="G11" i="52"/>
  <c r="I15" i="52"/>
  <c r="I14" i="52"/>
  <c r="I13" i="52"/>
  <c r="I12" i="52"/>
  <c r="I11" i="52"/>
  <c r="I10" i="52"/>
  <c r="G16" i="52" l="1"/>
  <c r="I16" i="52"/>
</calcChain>
</file>

<file path=xl/sharedStrings.xml><?xml version="1.0" encoding="utf-8"?>
<sst xmlns="http://schemas.openxmlformats.org/spreadsheetml/2006/main" count="234" uniqueCount="148">
  <si>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</si>
  <si>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</si>
  <si>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</si>
  <si>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</si>
  <si>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</si>
  <si>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</si>
  <si>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</si>
  <si>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</si>
  <si>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</si>
  <si>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</si>
  <si>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</si>
  <si>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</si>
  <si>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</si>
  <si>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</si>
  <si>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</si>
  <si>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</si>
  <si>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</si>
  <si>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</si>
  <si>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</si>
  <si>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</si>
  <si>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</si>
  <si>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</si>
  <si>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</si>
  <si>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</si>
  <si>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</si>
  <si>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</si>
  <si>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</si>
  <si>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</si>
  <si>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</si>
  <si>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</si>
  <si>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</si>
  <si>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</si>
  <si>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</si>
  <si>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</si>
  <si>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</si>
  <si>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</si>
  <si>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</si>
  <si>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</si>
  <si>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</si>
  <si>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</si>
  <si>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</si>
  <si>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</si>
  <si>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</si>
  <si>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</si>
  <si>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</si>
  <si>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</si>
  <si>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</si>
  <si>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</si>
  <si>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</si>
  <si>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</si>
  <si>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</si>
  <si>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</si>
  <si>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</si>
  <si>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</si>
  <si>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</si>
  <si>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</si>
  <si>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</si>
  <si>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</si>
  <si>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</si>
  <si>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</si>
  <si>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</si>
  <si>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</si>
  <si>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</si>
  <si>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</si>
  <si>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</si>
  <si>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</si>
  <si>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</si>
  <si>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</si>
  <si>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</si>
  <si>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</si>
  <si>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</si>
  <si>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</si>
  <si>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</si>
  <si>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</si>
  <si>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</si>
  <si>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</si>
  <si>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</si>
  <si>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</si>
  <si>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</si>
  <si>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</si>
  <si>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</si>
  <si>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</si>
  <si>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</si>
  <si>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</si>
  <si>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</si>
  <si>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</si>
  <si>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</si>
  <si>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</si>
  <si>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</si>
  <si>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</si>
  <si>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</si>
  <si>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</si>
  <si>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</si>
  <si>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</si>
  <si>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</si>
  <si>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</si>
  <si>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</si>
  <si>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</si>
  <si>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</si>
  <si>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</si>
  <si>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</si>
  <si>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</si>
  <si>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</si>
  <si>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</si>
  <si>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</si>
  <si>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</si>
  <si>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</si>
  <si>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</si>
  <si>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</si>
  <si>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</si>
  <si>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</si>
  <si>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</si>
  <si>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</si>
  <si>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</si>
  <si>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</si>
  <si>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</si>
  <si>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</si>
  <si>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</si>
  <si>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</si>
  <si>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</si>
  <si>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</si>
  <si>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</si>
  <si>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</si>
  <si>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</si>
  <si>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</si>
  <si>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</si>
  <si>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</si>
  <si>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</si>
  <si>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</si>
  <si>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</si>
  <si>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</si>
  <si>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</si>
  <si>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</si>
  <si>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</si>
  <si>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</si>
  <si>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</si>
  <si>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</si>
  <si>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</si>
  <si>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>This chapter includes some of the indicators for the year 2018.</t>
  </si>
  <si>
    <t>ويتضمن هذا الفصل بعض المؤشرات عن عام 2018.</t>
  </si>
  <si>
    <t xml:space="preserve"> - بحث إحصاءات تجارة الجملة والتجزئة لعام 2018م</t>
  </si>
  <si>
    <t xml:space="preserve"> - Wholesale and Retail Trade Statistics Survey
   2018.</t>
  </si>
  <si>
    <t>تقديرات القيمة المضافة حسب النشاط الاقتصادي
إحصاءات تجارة الجملة والتجزئة
2018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</si>
  <si>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2018</t>
    </r>
  </si>
  <si>
    <t>2015-2018</t>
  </si>
  <si>
    <t xml:space="preserve"> - التعداد العام للمنشآت الاقتصادية 2015م.</t>
  </si>
  <si>
    <t xml:space="preserve"> - General Census of Economic Establishments
   2015</t>
  </si>
  <si>
    <t>Graph (22) شكل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</si>
</sst>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0.0"/>
    <numFmt numFmtId="166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5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5" fontId="1" fillId="0" borderId="11" xfId="36" applyNumberFormat="1" applyFont="1" applyBorder="1" applyAlignment="1">
      <alignment horizontal="center" vertical="center"/>
    </xf>
    <xf numFmtId="165" fontId="1" fillId="3" borderId="14" xfId="36" applyNumberFormat="1" applyFont="1" applyFill="1" applyBorder="1" applyAlignment="1">
      <alignment horizontal="center" vertical="center"/>
    </xf>
    <xf numFmtId="165" fontId="1" fillId="0" borderId="14" xfId="36" applyNumberFormat="1" applyFont="1" applyBorder="1" applyAlignment="1">
      <alignment horizontal="center" vertical="center"/>
    </xf>
    <xf numFmtId="165" fontId="1" fillId="3" borderId="17" xfId="36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5" fontId="11" fillId="4" borderId="22" xfId="1" applyNumberFormat="1" applyFont="1" applyFill="1" applyBorder="1" applyAlignment="1">
      <alignment horizontal="center" vertical="center"/>
    </xf>
    <xf numFmtId="165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11" fillId="4" borderId="25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11" fillId="3" borderId="25" xfId="16" applyFont="1" applyFill="1" applyBorder="1" applyAlignment="1">
      <alignment horizontal="center" vertical="center" wrapText="1"/>
    </xf>
    <xf numFmtId="0" fontId="1" fillId="3" borderId="26" xfId="16" applyFont="1" applyFill="1" applyBorder="1" applyAlignment="1">
      <alignment horizontal="center" vertical="center" wrapTex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11" fillId="4" borderId="23" xfId="16" applyFont="1" applyFill="1" applyBorder="1" applyAlignment="1">
      <alignment horizontal="center" vertical="center" wrapText="1"/>
    </xf>
    <xf numFmtId="0" fontId="1" fillId="4" borderId="27" xfId="16" applyFont="1" applyFill="1" applyBorder="1" applyAlignment="1">
      <alignment horizontal="center" vertical="center" wrapTex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6" fontId="37" fillId="0" borderId="0" xfId="16" applyNumberFormat="1" applyFont="1" applyAlignment="1">
      <alignment horizontal="right"/>
    </xf>
    <xf numFmtId="0" fontId="1" fillId="4" borderId="25" xfId="16" applyFont="1" applyFill="1" applyBorder="1" applyAlignment="1">
      <alignment horizontal="right" vertical="center" wrapText="1" indent="1"/>
    </xf>
    <xf numFmtId="0" fontId="1" fillId="3" borderId="26" xfId="16" applyFont="1" applyFill="1" applyBorder="1" applyAlignment="1">
      <alignment horizontal="right" vertical="center" wrapText="1" indent="1"/>
    </xf>
    <xf numFmtId="0" fontId="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right" vertical="center" wrapText="1" indent="1"/>
    </xf>
    <xf numFmtId="0" fontId="21" fillId="0" borderId="0" xfId="16" applyFont="1"/>
    <xf numFmtId="166" fontId="11" fillId="4" borderId="11" xfId="16" applyNumberFormat="1" applyFont="1" applyFill="1" applyBorder="1" applyAlignment="1">
      <alignment horizontal="center" vertical="center"/>
    </xf>
    <xf numFmtId="166" fontId="1" fillId="4" borderId="11" xfId="16" applyNumberFormat="1" applyFont="1" applyFill="1" applyBorder="1" applyAlignment="1">
      <alignment horizontal="center" vertical="center"/>
    </xf>
    <xf numFmtId="166" fontId="11" fillId="3" borderId="11" xfId="16" applyNumberFormat="1" applyFont="1" applyFill="1" applyBorder="1" applyAlignment="1">
      <alignment horizontal="center" vertical="center"/>
    </xf>
    <xf numFmtId="166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2" fontId="1" fillId="4" borderId="25" xfId="16" applyNumberFormat="1" applyFont="1" applyFill="1" applyBorder="1" applyAlignment="1">
      <alignment horizontal="right" vertical="center" wrapText="1" indent="1"/>
    </xf>
    <xf numFmtId="2" fontId="1" fillId="3" borderId="26" xfId="16" applyNumberFormat="1" applyFont="1" applyFill="1" applyBorder="1" applyAlignment="1">
      <alignment horizontal="right" vertical="center" wrapText="1" indent="1"/>
    </xf>
    <xf numFmtId="2" fontId="1" fillId="4" borderId="27" xfId="16" applyNumberFormat="1" applyFont="1" applyFill="1" applyBorder="1" applyAlignment="1">
      <alignment horizontal="right" vertical="center" wrapText="1" indent="1"/>
    </xf>
    <xf numFmtId="2" fontId="11" fillId="3" borderId="28" xfId="16" applyNumberFormat="1" applyFont="1" applyFill="1" applyBorder="1" applyAlignment="1">
      <alignment horizontal="right" vertical="center" wrapText="1" indent="1"/>
    </xf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4" borderId="25" xfId="16" applyFont="1" applyFill="1" applyBorder="1" applyAlignment="1">
      <alignment horizontal="right" vertical="center" wrapText="1" indent="1"/>
    </xf>
    <xf numFmtId="0" fontId="11" fillId="3" borderId="26" xfId="16" applyFont="1" applyFill="1" applyBorder="1" applyAlignment="1">
      <alignment horizontal="right" vertical="center" wrapText="1" indent="1"/>
    </xf>
    <xf numFmtId="0" fontId="1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6" fontId="11" fillId="4" borderId="17" xfId="16" applyNumberFormat="1" applyFont="1" applyFill="1" applyBorder="1" applyAlignment="1">
      <alignment horizontal="center" vertical="center"/>
    </xf>
    <xf numFmtId="166" fontId="1" fillId="4" borderId="17" xfId="16" applyNumberFormat="1" applyFont="1" applyFill="1" applyBorder="1" applyAlignment="1">
      <alignment horizontal="center" vertical="center"/>
    </xf>
    <xf numFmtId="166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5" fontId="1" fillId="3" borderId="11" xfId="36" applyNumberFormat="1" applyFont="1" applyFill="1" applyBorder="1" applyAlignment="1">
      <alignment horizontal="center" vertical="center"/>
    </xf>
    <xf numFmtId="1" fontId="11" fillId="4" borderId="11" xfId="1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top" readingOrder="2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1" fillId="3" borderId="30" xfId="16" applyFont="1" applyFill="1" applyBorder="1" applyAlignment="1">
      <alignment horizont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21" xfId="16" applyFont="1" applyFill="1" applyBorder="1" applyAlignment="1">
      <alignment horizontal="center" vertical="top" wrapText="1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51" fillId="0" borderId="0" xfId="16" applyFont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1" fillId="3" borderId="30" xfId="9" applyFont="1" applyFill="1" applyBorder="1" applyAlignment="1">
      <alignment horizontal="center" vertical="center" wrapText="1" readingOrder="1"/>
    </xf>
    <xf numFmtId="0" fontId="11" fillId="3" borderId="21" xfId="9" applyFont="1" applyFill="1" applyBorder="1" applyAlignment="1">
      <alignment horizontal="center" vertical="center" wrapText="1" readingOrder="1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1" fillId="3" borderId="22" xfId="9" applyFont="1" applyFill="1" applyBorder="1" applyAlignment="1">
      <alignment horizontal="center" vertical="center" wrapText="1" readingOrder="1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</cellXfs>
  <cellStyles count="41">
    <cellStyle name="Comma" xfId="1" builtinId="3"/>
    <cellStyle name="Comma 2" xfId="2"/>
    <cellStyle name="Currency 2" xfId="3"/>
    <cellStyle name="H1" xfId="4"/>
    <cellStyle name="H2" xfId="5"/>
    <cellStyle name="had" xfId="6"/>
    <cellStyle name="had0" xfId="7"/>
    <cellStyle name="Had1" xfId="8"/>
    <cellStyle name="Had2" xfId="9"/>
    <cellStyle name="Had3" xfId="10"/>
    <cellStyle name="inxa" xfId="11"/>
    <cellStyle name="inxe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 2" xfId="18"/>
    <cellStyle name="Normal 2 3" xfId="40"/>
    <cellStyle name="Normal 2_نشره التجاره الداخليه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tA" xfId="28"/>
    <cellStyle name="Note" xfId="29" builtinId="10" customBuiltin="1"/>
    <cellStyle name="T1" xfId="30"/>
    <cellStyle name="T2" xfId="31"/>
    <cellStyle name="Total" xfId="32" builtinId="25" customBuiltin="1"/>
    <cellStyle name="Total 2" xfId="33"/>
    <cellStyle name="Total1" xfId="34"/>
    <cellStyle name="TXT1" xfId="35"/>
    <cellStyle name="TXT2" xfId="36"/>
    <cellStyle name="TXT3" xfId="37"/>
    <cellStyle name="TXT4" xfId="38"/>
    <cellStyle name="TXT5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" sourceLinked="0"/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</c:formatCode>
                <c:ptCount val="3"/>
                <c:pt idx="0">
                  <c:v>7784111</c:v>
                </c:pt>
                <c:pt idx="1">
                  <c:v>10483583</c:v>
                </c:pt>
                <c:pt idx="2">
                  <c:v>29180734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27043072"/>
        <c:axId val="127622528"/>
        <c:axId val="0"/>
      </c:bar3DChart>
      <c:catAx>
        <c:axId val="1270430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27622528"/>
        <c:crosses val="autoZero"/>
        <c:auto val="1"/>
        <c:lblAlgn val="ctr"/>
        <c:lblOffset val="100"/>
        <c:noMultiLvlLbl val="0"/>
      </c:catAx>
      <c:valAx>
        <c:axId val="12762252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2704307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588382</xdr:colOff>
      <xdr:row>2</xdr:row>
      <xdr:rowOff>193255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2606040</xdr:colOff>
      <xdr:row>0</xdr:row>
      <xdr:rowOff>0</xdr:rowOff>
    </xdr:from>
    <xdr:to>
      <xdr:col>2</xdr:col>
      <xdr:colOff>239940</xdr:colOff>
      <xdr:row>0</xdr:row>
      <xdr:rowOff>712800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43725</xdr:colOff>
      <xdr:row>2</xdr:row>
      <xdr:rowOff>122250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129450</xdr:colOff>
      <xdr:row>2</xdr:row>
      <xdr:rowOff>150825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127333</xdr:colOff>
      <xdr:row>2</xdr:row>
      <xdr:rowOff>154000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/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0</xdr:row>
      <xdr:rowOff>712800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194640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123827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593000</xdr:colOff>
      <xdr:row>3</xdr:row>
      <xdr:rowOff>18533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5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75.140625" style="7" customWidth="1"/>
    <col min="2" max="16384" width="9.140625" style="7"/>
  </cols>
  <sheetData>
    <row r="1" spans="1:1" ht="21" customHeight="1"/>
    <row r="2" spans="1:1" s="14" customFormat="1" ht="86.45" customHeight="1">
      <c r="A2" s="13"/>
    </row>
    <row r="3" spans="1:1" s="14" customFormat="1" ht="48.75" customHeight="1">
      <c r="A3" s="15"/>
    </row>
    <row r="4" spans="1:1" s="14" customFormat="1" ht="63" customHeight="1">
      <c r="A4" s="16" t="s">
        <v>21</v>
      </c>
    </row>
    <row r="5" spans="1:1" s="8" customFormat="1" ht="35.450000000000003" customHeight="1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"/>
  <sheetViews>
    <sheetView showGridLines="0" view="pageBreakPreview" zoomScaleSheetLayoutView="100" workbookViewId="0">
      <selection activeCell="A4" sqref="A4:A14"/>
    </sheetView>
  </sheetViews>
  <sheetFormatPr defaultColWidth="9.140625" defaultRowHeight="12.75"/>
  <cols>
    <col min="1" max="1" width="41" style="24" customWidth="1"/>
    <col min="2" max="2" width="4" style="18" customWidth="1"/>
    <col min="3" max="3" width="41" style="26" customWidth="1"/>
    <col min="4" max="16384" width="9.140625" style="12"/>
  </cols>
  <sheetData>
    <row r="1" spans="1:10" s="11" customFormat="1" ht="60" customHeight="1">
      <c r="A1" s="121"/>
      <c r="B1" s="10"/>
      <c r="C1" s="10"/>
      <c r="D1" s="10"/>
      <c r="E1" s="10"/>
      <c r="F1" s="10"/>
      <c r="G1" s="10"/>
      <c r="H1" s="10"/>
      <c r="I1" s="10"/>
      <c r="J1" s="10"/>
    </row>
    <row r="2" spans="1:10" s="17" customFormat="1" ht="49.9" customHeight="1">
      <c r="A2" s="132" t="s">
        <v>31</v>
      </c>
      <c r="B2" s="26"/>
      <c r="C2" s="131" t="s">
        <v>32</v>
      </c>
    </row>
    <row r="3" spans="1:10" ht="18" customHeight="1">
      <c r="A3" s="27"/>
    </row>
    <row r="4" spans="1:10" s="20" customFormat="1" ht="56.25">
      <c r="A4" s="28" t="s">
        <v>122</v>
      </c>
      <c r="B4" s="19"/>
      <c r="C4" s="133" t="s">
        <v>112</v>
      </c>
    </row>
    <row r="5" spans="1:10" s="20" customFormat="1" ht="11.25" customHeight="1">
      <c r="A5" s="29"/>
      <c r="B5" s="19"/>
      <c r="C5" s="133"/>
    </row>
    <row r="6" spans="1:10" s="20" customFormat="1" ht="43.5" customHeight="1">
      <c r="A6" s="29" t="s">
        <v>50</v>
      </c>
      <c r="B6" s="19"/>
      <c r="C6" s="134" t="s">
        <v>18</v>
      </c>
    </row>
    <row r="7" spans="1:10" s="20" customFormat="1" ht="58.9" customHeight="1">
      <c r="A7" s="29" t="s">
        <v>104</v>
      </c>
      <c r="B7" s="19"/>
      <c r="C7" s="134" t="s">
        <v>48</v>
      </c>
    </row>
    <row r="8" spans="1:10" s="20" customFormat="1" ht="8.25" customHeight="1">
      <c r="A8" s="29"/>
      <c r="B8" s="19"/>
      <c r="C8" s="133"/>
    </row>
    <row r="9" spans="1:10" s="20" customFormat="1" ht="35.25" customHeight="1">
      <c r="A9" s="29" t="s">
        <v>138</v>
      </c>
      <c r="B9" s="19"/>
      <c r="C9" s="133" t="s">
        <v>139</v>
      </c>
    </row>
    <row r="10" spans="1:10" s="22" customFormat="1" ht="15.75" customHeight="1">
      <c r="A10" s="30"/>
      <c r="B10" s="21"/>
      <c r="C10" s="135"/>
    </row>
    <row r="11" spans="1:10" ht="18.75">
      <c r="A11" s="30" t="s">
        <v>49</v>
      </c>
      <c r="C11" s="135" t="s">
        <v>0</v>
      </c>
    </row>
    <row r="12" spans="1:10" ht="25.5" customHeight="1">
      <c r="A12" s="31" t="s">
        <v>146</v>
      </c>
      <c r="C12" s="136" t="s">
        <v>145</v>
      </c>
    </row>
    <row r="13" spans="1:10" ht="25.5">
      <c r="A13" s="31" t="s">
        <v>141</v>
      </c>
      <c r="C13" s="134" t="s">
        <v>140</v>
      </c>
    </row>
    <row r="14" spans="1:10" ht="25.5">
      <c r="A14" s="31" t="s">
        <v>22</v>
      </c>
      <c r="C14" s="134" t="s">
        <v>19</v>
      </c>
    </row>
    <row r="15" spans="1:10">
      <c r="A15" s="23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8"/>
  <sheetViews>
    <sheetView view="pageBreakPreview" topLeftCell="A7" zoomScale="80" zoomScaleSheetLayoutView="80" workbookViewId="0">
      <selection activeCell="C17" sqref="C17"/>
    </sheetView>
  </sheetViews>
  <sheetFormatPr defaultColWidth="10.42578125" defaultRowHeight="14.25"/>
  <cols>
    <col min="1" max="1" width="9.85546875" style="77" customWidth="1"/>
    <col min="2" max="2" width="29.28515625" style="62" customWidth="1"/>
    <col min="3" max="8" width="9.85546875" style="62" customWidth="1"/>
    <col min="9" max="9" width="29.28515625" style="62" customWidth="1"/>
    <col min="10" max="10" width="9.85546875" style="62" customWidth="1"/>
    <col min="11" max="16384" width="10.42578125" style="62"/>
  </cols>
  <sheetData>
    <row r="1" spans="1:11" s="61" customFormat="1" ht="21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60"/>
    </row>
    <row r="2" spans="1:11" ht="25.5" customHeight="1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25.5" customHeight="1">
      <c r="A3" s="162" t="s">
        <v>117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1" ht="16.5" customHeight="1">
      <c r="A4" s="159">
        <v>2018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customHeight="1">
      <c r="A5" s="160" t="s">
        <v>55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15.75" customHeight="1">
      <c r="A6" s="161" t="s">
        <v>31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1" ht="15.75" customHeight="1">
      <c r="A7" s="160">
        <v>2018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1" ht="15.75">
      <c r="A8" s="137" t="s">
        <v>137</v>
      </c>
      <c r="B8" s="137"/>
      <c r="C8" s="138"/>
      <c r="D8" s="138"/>
      <c r="E8" s="138"/>
      <c r="F8" s="138"/>
      <c r="G8" s="138"/>
      <c r="H8" s="138"/>
      <c r="I8" s="139" t="s">
        <v>136</v>
      </c>
      <c r="J8" s="139"/>
    </row>
    <row r="9" spans="1:11" s="63" customFormat="1" ht="23.25" customHeight="1">
      <c r="A9" s="146" t="s">
        <v>56</v>
      </c>
      <c r="B9" s="149" t="s">
        <v>57</v>
      </c>
      <c r="C9" s="142" t="s">
        <v>58</v>
      </c>
      <c r="D9" s="152"/>
      <c r="E9" s="142" t="s">
        <v>59</v>
      </c>
      <c r="F9" s="142"/>
      <c r="G9" s="142" t="s">
        <v>60</v>
      </c>
      <c r="H9" s="142"/>
      <c r="I9" s="142" t="s">
        <v>61</v>
      </c>
      <c r="J9" s="142"/>
    </row>
    <row r="10" spans="1:11" s="63" customFormat="1" ht="27" customHeight="1">
      <c r="A10" s="147"/>
      <c r="B10" s="150"/>
      <c r="C10" s="153" t="s">
        <v>62</v>
      </c>
      <c r="D10" s="153"/>
      <c r="E10" s="145" t="s">
        <v>63</v>
      </c>
      <c r="F10" s="145"/>
      <c r="G10" s="145" t="s">
        <v>64</v>
      </c>
      <c r="H10" s="145"/>
      <c r="I10" s="143"/>
      <c r="J10" s="143"/>
    </row>
    <row r="11" spans="1:11" s="63" customFormat="1" ht="16.5" customHeight="1">
      <c r="A11" s="147"/>
      <c r="B11" s="150"/>
      <c r="C11" s="104" t="s">
        <v>65</v>
      </c>
      <c r="D11" s="104" t="s">
        <v>66</v>
      </c>
      <c r="E11" s="104" t="s">
        <v>65</v>
      </c>
      <c r="F11" s="104" t="s">
        <v>66</v>
      </c>
      <c r="G11" s="104" t="s">
        <v>65</v>
      </c>
      <c r="H11" s="104" t="s">
        <v>66</v>
      </c>
      <c r="I11" s="143"/>
      <c r="J11" s="143"/>
    </row>
    <row r="12" spans="1:11" s="63" customFormat="1" ht="16.5" customHeight="1">
      <c r="A12" s="148"/>
      <c r="B12" s="151"/>
      <c r="C12" s="64" t="s">
        <v>67</v>
      </c>
      <c r="D12" s="105" t="s">
        <v>68</v>
      </c>
      <c r="E12" s="105" t="s">
        <v>67</v>
      </c>
      <c r="F12" s="105" t="s">
        <v>68</v>
      </c>
      <c r="G12" s="105" t="s">
        <v>67</v>
      </c>
      <c r="H12" s="105" t="s">
        <v>68</v>
      </c>
      <c r="I12" s="144"/>
      <c r="J12" s="144"/>
    </row>
    <row r="13" spans="1:11" s="63" customFormat="1" ht="57" customHeight="1" thickBot="1">
      <c r="A13" s="65">
        <v>45</v>
      </c>
      <c r="B13" s="66" t="s">
        <v>123</v>
      </c>
      <c r="C13" s="67">
        <f>G13+E13</f>
        <v>19619</v>
      </c>
      <c r="D13" s="67">
        <f>H13+F13</f>
        <v>619</v>
      </c>
      <c r="E13" s="68">
        <v>17671</v>
      </c>
      <c r="F13" s="68">
        <v>179</v>
      </c>
      <c r="G13" s="68">
        <v>1948</v>
      </c>
      <c r="H13" s="68">
        <v>440</v>
      </c>
      <c r="I13" s="154" t="s">
        <v>106</v>
      </c>
      <c r="J13" s="154"/>
    </row>
    <row r="14" spans="1:11" s="63" customFormat="1" ht="57" customHeight="1" thickBot="1">
      <c r="A14" s="69">
        <v>46</v>
      </c>
      <c r="B14" s="70" t="s">
        <v>107</v>
      </c>
      <c r="C14" s="71">
        <f>G14+E14</f>
        <v>34899</v>
      </c>
      <c r="D14" s="71">
        <f>H14+F14</f>
        <v>1026</v>
      </c>
      <c r="E14" s="72">
        <v>32364</v>
      </c>
      <c r="F14" s="72">
        <v>427</v>
      </c>
      <c r="G14" s="72">
        <v>2535</v>
      </c>
      <c r="H14" s="72">
        <v>599</v>
      </c>
      <c r="I14" s="155" t="s">
        <v>108</v>
      </c>
      <c r="J14" s="155"/>
    </row>
    <row r="15" spans="1:11" s="63" customFormat="1" ht="57" customHeight="1">
      <c r="A15" s="73">
        <v>47</v>
      </c>
      <c r="B15" s="74" t="s">
        <v>109</v>
      </c>
      <c r="C15" s="75">
        <f>G15+E15</f>
        <v>158017</v>
      </c>
      <c r="D15" s="75">
        <f>H15+F15</f>
        <v>8827</v>
      </c>
      <c r="E15" s="76">
        <v>132122</v>
      </c>
      <c r="F15" s="76">
        <v>1984</v>
      </c>
      <c r="G15" s="76">
        <v>25895</v>
      </c>
      <c r="H15" s="76">
        <v>6843</v>
      </c>
      <c r="I15" s="156" t="s">
        <v>110</v>
      </c>
      <c r="J15" s="156"/>
    </row>
    <row r="16" spans="1:11" s="63" customFormat="1" ht="57" customHeight="1">
      <c r="A16" s="140" t="s">
        <v>62</v>
      </c>
      <c r="B16" s="140"/>
      <c r="C16" s="110">
        <f>E16+G16</f>
        <v>212535</v>
      </c>
      <c r="D16" s="110">
        <f t="shared" ref="C16:H16" si="0">SUM(D13:D15)</f>
        <v>10472</v>
      </c>
      <c r="E16" s="110">
        <f t="shared" si="0"/>
        <v>182157</v>
      </c>
      <c r="F16" s="110">
        <f t="shared" si="0"/>
        <v>2590</v>
      </c>
      <c r="G16" s="110">
        <f t="shared" si="0"/>
        <v>30378</v>
      </c>
      <c r="H16" s="110">
        <f t="shared" si="0"/>
        <v>7882</v>
      </c>
      <c r="I16" s="141" t="s">
        <v>1</v>
      </c>
      <c r="J16" s="141"/>
    </row>
    <row r="17" spans="3:8">
      <c r="C17" s="78"/>
      <c r="D17" s="78"/>
    </row>
    <row r="18" spans="3:8">
      <c r="C18" s="79"/>
      <c r="D18" s="79"/>
      <c r="E18" s="79"/>
      <c r="F18" s="79"/>
      <c r="G18" s="79"/>
      <c r="H18" s="79"/>
    </row>
  </sheetData>
  <mergeCells count="23">
    <mergeCell ref="A1:J1"/>
    <mergeCell ref="A2:J2"/>
    <mergeCell ref="A4:J4"/>
    <mergeCell ref="A5:J5"/>
    <mergeCell ref="A7:J7"/>
    <mergeCell ref="A6:J6"/>
    <mergeCell ref="A3:J3"/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view="pageBreakPreview" topLeftCell="A4" zoomScale="80" zoomScaleSheetLayoutView="80" workbookViewId="0">
      <selection activeCell="E13" sqref="D13:E15"/>
    </sheetView>
  </sheetViews>
  <sheetFormatPr defaultColWidth="10.42578125" defaultRowHeight="14.25"/>
  <cols>
    <col min="1" max="1" width="8.7109375" style="98" customWidth="1"/>
    <col min="2" max="2" width="29" style="78" bestFit="1" customWidth="1"/>
    <col min="3" max="3" width="11.85546875" style="78" customWidth="1"/>
    <col min="4" max="4" width="11.5703125" style="78" customWidth="1"/>
    <col min="5" max="5" width="13.140625" style="78" customWidth="1"/>
    <col min="6" max="8" width="10" style="78" customWidth="1"/>
    <col min="9" max="9" width="29.28515625" style="78" customWidth="1"/>
    <col min="10" max="10" width="8.7109375" style="78" customWidth="1"/>
    <col min="11" max="16384" width="10.42578125" style="78"/>
  </cols>
  <sheetData>
    <row r="1" spans="1:13" s="90" customFormat="1" ht="27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89"/>
      <c r="L1" s="89"/>
      <c r="M1" s="89"/>
    </row>
    <row r="2" spans="1:13" ht="17.45" customHeight="1">
      <c r="A2" s="185" t="s">
        <v>101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3" ht="17.45" customHeight="1">
      <c r="A3" s="189" t="s">
        <v>117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3" ht="16.5" customHeight="1">
      <c r="A4" s="186">
        <v>2018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3" ht="15.6" customHeight="1">
      <c r="A5" s="187" t="s">
        <v>124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3" ht="15.6" customHeight="1">
      <c r="A6" s="188" t="s">
        <v>31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3" ht="15.6" customHeight="1">
      <c r="A7" s="187">
        <v>2018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3" ht="15.6" customHeight="1">
      <c r="A8" s="181" t="s">
        <v>135</v>
      </c>
      <c r="B8" s="181"/>
      <c r="C8" s="182"/>
      <c r="D8" s="182"/>
      <c r="E8" s="182"/>
      <c r="F8" s="182"/>
      <c r="G8" s="182"/>
      <c r="H8" s="182"/>
      <c r="I8" s="183" t="s">
        <v>134</v>
      </c>
      <c r="J8" s="183"/>
    </row>
    <row r="9" spans="1:13" s="91" customFormat="1" ht="15.75" customHeight="1">
      <c r="A9" s="163" t="s">
        <v>102</v>
      </c>
      <c r="B9" s="166" t="s">
        <v>57</v>
      </c>
      <c r="C9" s="169" t="s">
        <v>40</v>
      </c>
      <c r="D9" s="170"/>
      <c r="E9" s="171"/>
      <c r="F9" s="169" t="s">
        <v>69</v>
      </c>
      <c r="G9" s="170"/>
      <c r="H9" s="171"/>
      <c r="I9" s="172" t="s">
        <v>61</v>
      </c>
      <c r="J9" s="173"/>
    </row>
    <row r="10" spans="1:13" s="91" customFormat="1" ht="29.25" customHeight="1">
      <c r="A10" s="164"/>
      <c r="B10" s="167"/>
      <c r="C10" s="178" t="s">
        <v>125</v>
      </c>
      <c r="D10" s="179"/>
      <c r="E10" s="180"/>
      <c r="F10" s="178" t="s">
        <v>70</v>
      </c>
      <c r="G10" s="179"/>
      <c r="H10" s="180"/>
      <c r="I10" s="174"/>
      <c r="J10" s="175"/>
    </row>
    <row r="11" spans="1:13" s="91" customFormat="1" ht="16.5" customHeight="1">
      <c r="A11" s="164"/>
      <c r="B11" s="167"/>
      <c r="C11" s="113" t="s">
        <v>1</v>
      </c>
      <c r="D11" s="113" t="s">
        <v>71</v>
      </c>
      <c r="E11" s="113" t="s">
        <v>72</v>
      </c>
      <c r="F11" s="113" t="s">
        <v>1</v>
      </c>
      <c r="G11" s="113" t="s">
        <v>71</v>
      </c>
      <c r="H11" s="113" t="s">
        <v>72</v>
      </c>
      <c r="I11" s="174"/>
      <c r="J11" s="175"/>
    </row>
    <row r="12" spans="1:13" s="91" customFormat="1" ht="19.5" customHeight="1">
      <c r="A12" s="165"/>
      <c r="B12" s="168"/>
      <c r="C12" s="106" t="s">
        <v>62</v>
      </c>
      <c r="D12" s="106" t="s">
        <v>73</v>
      </c>
      <c r="E12" s="106" t="s">
        <v>111</v>
      </c>
      <c r="F12" s="106" t="s">
        <v>62</v>
      </c>
      <c r="G12" s="106" t="s">
        <v>73</v>
      </c>
      <c r="H12" s="106" t="s">
        <v>111</v>
      </c>
      <c r="I12" s="176"/>
      <c r="J12" s="177"/>
    </row>
    <row r="13" spans="1:13" s="91" customFormat="1" ht="57" customHeight="1" thickBot="1">
      <c r="A13" s="65">
        <v>45</v>
      </c>
      <c r="B13" s="66" t="s">
        <v>123</v>
      </c>
      <c r="C13" s="107">
        <f>E13+D13</f>
        <v>1486722</v>
      </c>
      <c r="D13" s="80">
        <v>1435972</v>
      </c>
      <c r="E13" s="80">
        <v>50750</v>
      </c>
      <c r="F13" s="107">
        <f>H13+G13</f>
        <v>19619</v>
      </c>
      <c r="G13" s="80">
        <v>19167</v>
      </c>
      <c r="H13" s="80">
        <v>452</v>
      </c>
      <c r="I13" s="154" t="s">
        <v>106</v>
      </c>
      <c r="J13" s="154"/>
    </row>
    <row r="14" spans="1:13" s="91" customFormat="1" ht="57" customHeight="1" thickBot="1">
      <c r="A14" s="69">
        <v>46</v>
      </c>
      <c r="B14" s="70" t="s">
        <v>107</v>
      </c>
      <c r="C14" s="108">
        <f>E14+D14</f>
        <v>2131139</v>
      </c>
      <c r="D14" s="81">
        <v>2012185</v>
      </c>
      <c r="E14" s="81">
        <v>118954</v>
      </c>
      <c r="F14" s="108">
        <f>H14+G14</f>
        <v>34899</v>
      </c>
      <c r="G14" s="81">
        <v>34588</v>
      </c>
      <c r="H14" s="81">
        <v>311</v>
      </c>
      <c r="I14" s="155" t="s">
        <v>108</v>
      </c>
      <c r="J14" s="155"/>
    </row>
    <row r="15" spans="1:13" s="91" customFormat="1" ht="57" customHeight="1">
      <c r="A15" s="73">
        <v>47</v>
      </c>
      <c r="B15" s="74" t="s">
        <v>109</v>
      </c>
      <c r="C15" s="109">
        <f>E15+D15</f>
        <v>7195603</v>
      </c>
      <c r="D15" s="82">
        <v>6953646</v>
      </c>
      <c r="E15" s="82">
        <v>241957</v>
      </c>
      <c r="F15" s="109">
        <f>H15+G15</f>
        <v>158017</v>
      </c>
      <c r="G15" s="82">
        <v>155863</v>
      </c>
      <c r="H15" s="82">
        <v>2154</v>
      </c>
      <c r="I15" s="156" t="s">
        <v>110</v>
      </c>
      <c r="J15" s="156"/>
    </row>
    <row r="16" spans="1:13" s="91" customFormat="1" ht="32.25" customHeight="1">
      <c r="A16" s="140" t="s">
        <v>62</v>
      </c>
      <c r="B16" s="140"/>
      <c r="C16" s="83">
        <f t="shared" ref="C16:H16" si="0">SUM(C13:C15)</f>
        <v>10813464</v>
      </c>
      <c r="D16" s="83">
        <f t="shared" si="0"/>
        <v>10401803</v>
      </c>
      <c r="E16" s="83">
        <f t="shared" si="0"/>
        <v>411661</v>
      </c>
      <c r="F16" s="83">
        <f t="shared" si="0"/>
        <v>212535</v>
      </c>
      <c r="G16" s="83">
        <f t="shared" si="0"/>
        <v>209618</v>
      </c>
      <c r="H16" s="83">
        <f t="shared" si="0"/>
        <v>2917</v>
      </c>
      <c r="I16" s="141" t="s">
        <v>1</v>
      </c>
      <c r="J16" s="141"/>
    </row>
    <row r="17" spans="1:10">
      <c r="A17" s="123" t="s">
        <v>113</v>
      </c>
      <c r="B17" s="99"/>
      <c r="C17" s="100"/>
      <c r="D17" s="100"/>
      <c r="E17" s="100"/>
      <c r="F17" s="100"/>
      <c r="G17" s="100"/>
      <c r="H17" s="100"/>
      <c r="I17" s="99"/>
      <c r="J17" s="122" t="s">
        <v>103</v>
      </c>
    </row>
    <row r="18" spans="1:10">
      <c r="B18" s="99"/>
      <c r="C18" s="100"/>
      <c r="D18" s="100"/>
      <c r="E18" s="100"/>
      <c r="F18" s="100"/>
      <c r="G18" s="100"/>
      <c r="H18" s="100"/>
      <c r="I18" s="99"/>
    </row>
    <row r="19" spans="1:10">
      <c r="D19" s="99"/>
      <c r="E19" s="99"/>
    </row>
  </sheetData>
  <mergeCells count="22"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  <mergeCell ref="A9:A12"/>
    <mergeCell ref="B9:B12"/>
    <mergeCell ref="C9:E9"/>
    <mergeCell ref="F9:H9"/>
    <mergeCell ref="I9:J12"/>
    <mergeCell ref="C10:E10"/>
    <mergeCell ref="F10:H10"/>
    <mergeCell ref="I13:J13"/>
    <mergeCell ref="I14:J14"/>
    <mergeCell ref="I15:J15"/>
    <mergeCell ref="A16:B16"/>
    <mergeCell ref="I16:J16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="90" zoomScaleSheetLayoutView="90" workbookViewId="0">
      <selection activeCell="E13" sqref="E13:E15"/>
    </sheetView>
  </sheetViews>
  <sheetFormatPr defaultColWidth="10.42578125" defaultRowHeight="14.25"/>
  <cols>
    <col min="1" max="1" width="8.7109375" style="77" customWidth="1"/>
    <col min="2" max="2" width="23.5703125" style="62" customWidth="1"/>
    <col min="3" max="11" width="11" style="62" customWidth="1"/>
    <col min="12" max="12" width="23.5703125" style="62" customWidth="1"/>
    <col min="13" max="13" width="8.7109375" style="62" customWidth="1"/>
    <col min="14" max="16384" width="10.42578125" style="62"/>
  </cols>
  <sheetData>
    <row r="1" spans="1:14" s="61" customFormat="1" ht="25.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>
      <c r="A2" s="158" t="s">
        <v>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4" ht="18" customHeight="1">
      <c r="A3" s="162" t="s">
        <v>117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4" ht="18" customHeight="1">
      <c r="A4" s="207">
        <v>2018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4" ht="15.75" customHeight="1">
      <c r="A5" s="160" t="s">
        <v>75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s="78" customFormat="1" ht="15.6" customHeight="1">
      <c r="A6" s="187" t="s">
        <v>31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4" s="78" customFormat="1" ht="15.6" customHeight="1">
      <c r="A7" s="188">
        <v>2018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4" ht="16.5" customHeight="1">
      <c r="A8" s="137" t="s">
        <v>133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9" t="s">
        <v>132</v>
      </c>
      <c r="M8" s="139"/>
    </row>
    <row r="9" spans="1:14" s="84" customFormat="1" ht="21.75" customHeight="1">
      <c r="A9" s="197" t="s">
        <v>76</v>
      </c>
      <c r="B9" s="200" t="s">
        <v>57</v>
      </c>
      <c r="C9" s="192" t="s">
        <v>77</v>
      </c>
      <c r="D9" s="192" t="s">
        <v>78</v>
      </c>
      <c r="E9" s="192" t="s">
        <v>79</v>
      </c>
      <c r="F9" s="192" t="s">
        <v>25</v>
      </c>
      <c r="G9" s="192"/>
      <c r="H9" s="192"/>
      <c r="I9" s="192" t="s">
        <v>23</v>
      </c>
      <c r="J9" s="192"/>
      <c r="K9" s="192"/>
      <c r="L9" s="204" t="s">
        <v>38</v>
      </c>
      <c r="M9" s="204"/>
    </row>
    <row r="10" spans="1:14" s="84" customFormat="1" ht="21.75" customHeight="1">
      <c r="A10" s="198"/>
      <c r="B10" s="201"/>
      <c r="C10" s="203"/>
      <c r="D10" s="203"/>
      <c r="E10" s="203"/>
      <c r="F10" s="195" t="s">
        <v>26</v>
      </c>
      <c r="G10" s="195"/>
      <c r="H10" s="195"/>
      <c r="I10" s="195" t="s">
        <v>24</v>
      </c>
      <c r="J10" s="195"/>
      <c r="K10" s="195"/>
      <c r="L10" s="205"/>
      <c r="M10" s="205"/>
    </row>
    <row r="11" spans="1:14" s="84" customFormat="1" ht="21.75" customHeight="1">
      <c r="A11" s="198"/>
      <c r="B11" s="201"/>
      <c r="C11" s="196" t="s">
        <v>80</v>
      </c>
      <c r="D11" s="196" t="s">
        <v>81</v>
      </c>
      <c r="E11" s="196" t="s">
        <v>82</v>
      </c>
      <c r="F11" s="111" t="s">
        <v>1</v>
      </c>
      <c r="G11" s="111" t="s">
        <v>83</v>
      </c>
      <c r="H11" s="111" t="s">
        <v>84</v>
      </c>
      <c r="I11" s="111" t="s">
        <v>1</v>
      </c>
      <c r="J11" s="111" t="s">
        <v>29</v>
      </c>
      <c r="K11" s="111" t="s">
        <v>27</v>
      </c>
      <c r="L11" s="205"/>
      <c r="M11" s="205"/>
    </row>
    <row r="12" spans="1:14" s="84" customFormat="1" ht="21.75" customHeight="1">
      <c r="A12" s="199"/>
      <c r="B12" s="202"/>
      <c r="C12" s="195"/>
      <c r="D12" s="195"/>
      <c r="E12" s="195"/>
      <c r="F12" s="112" t="s">
        <v>62</v>
      </c>
      <c r="G12" s="112" t="s">
        <v>85</v>
      </c>
      <c r="H12" s="112" t="s">
        <v>86</v>
      </c>
      <c r="I12" s="112" t="s">
        <v>62</v>
      </c>
      <c r="J12" s="112" t="s">
        <v>30</v>
      </c>
      <c r="K12" s="112" t="s">
        <v>28</v>
      </c>
      <c r="L12" s="206"/>
      <c r="M12" s="206"/>
    </row>
    <row r="13" spans="1:14" s="63" customFormat="1" ht="58.5" customHeight="1" thickBot="1">
      <c r="A13" s="65">
        <v>45</v>
      </c>
      <c r="B13" s="66" t="s">
        <v>105</v>
      </c>
      <c r="C13" s="85">
        <v>7369806</v>
      </c>
      <c r="D13" s="86">
        <v>414305</v>
      </c>
      <c r="E13" s="85">
        <v>7784111</v>
      </c>
      <c r="F13" s="85">
        <f>H13+G13</f>
        <v>1120333</v>
      </c>
      <c r="G13" s="86">
        <v>893530</v>
      </c>
      <c r="H13" s="86">
        <v>226803</v>
      </c>
      <c r="I13" s="85">
        <f>K13+J13</f>
        <v>8904444</v>
      </c>
      <c r="J13" s="86">
        <v>1731609</v>
      </c>
      <c r="K13" s="86">
        <v>7172835</v>
      </c>
      <c r="L13" s="154" t="s">
        <v>106</v>
      </c>
      <c r="M13" s="154"/>
    </row>
    <row r="14" spans="1:14" s="63" customFormat="1" ht="58.5" customHeight="1" thickBot="1">
      <c r="A14" s="69">
        <v>46</v>
      </c>
      <c r="B14" s="70" t="s">
        <v>107</v>
      </c>
      <c r="C14" s="87">
        <v>9982445</v>
      </c>
      <c r="D14" s="88">
        <v>501138</v>
      </c>
      <c r="E14" s="87">
        <v>10483583</v>
      </c>
      <c r="F14" s="87">
        <f>H14+G14</f>
        <v>1682109</v>
      </c>
      <c r="G14" s="88">
        <v>1300010</v>
      </c>
      <c r="H14" s="88">
        <v>382099</v>
      </c>
      <c r="I14" s="87">
        <f>J14+K14</f>
        <v>12165692</v>
      </c>
      <c r="J14" s="88">
        <v>3627096</v>
      </c>
      <c r="K14" s="88">
        <v>8538596</v>
      </c>
      <c r="L14" s="155" t="s">
        <v>108</v>
      </c>
      <c r="M14" s="155"/>
    </row>
    <row r="15" spans="1:14" s="63" customFormat="1" ht="58.5" customHeight="1" thickTop="1">
      <c r="A15" s="73">
        <v>47</v>
      </c>
      <c r="B15" s="74" t="s">
        <v>109</v>
      </c>
      <c r="C15" s="114">
        <v>27871550</v>
      </c>
      <c r="D15" s="115">
        <v>1309184</v>
      </c>
      <c r="E15" s="114">
        <v>29180734</v>
      </c>
      <c r="F15" s="114">
        <f>G15+H15</f>
        <v>6398992</v>
      </c>
      <c r="G15" s="115">
        <v>5348838</v>
      </c>
      <c r="H15" s="115">
        <v>1050154</v>
      </c>
      <c r="I15" s="114">
        <f>J15+K15</f>
        <v>35579726</v>
      </c>
      <c r="J15" s="115">
        <v>10030650</v>
      </c>
      <c r="K15" s="115">
        <v>25549076</v>
      </c>
      <c r="L15" s="156" t="s">
        <v>110</v>
      </c>
      <c r="M15" s="156"/>
    </row>
    <row r="16" spans="1:14" s="63" customFormat="1" ht="58.5" customHeight="1">
      <c r="A16" s="190" t="s">
        <v>62</v>
      </c>
      <c r="B16" s="190"/>
      <c r="C16" s="116">
        <f t="shared" ref="C16:K16" si="0">SUM(C13:C15)</f>
        <v>45223801</v>
      </c>
      <c r="D16" s="116">
        <f t="shared" si="0"/>
        <v>2224627</v>
      </c>
      <c r="E16" s="116">
        <f t="shared" si="0"/>
        <v>47448428</v>
      </c>
      <c r="F16" s="116">
        <f t="shared" si="0"/>
        <v>9201434</v>
      </c>
      <c r="G16" s="116">
        <f t="shared" si="0"/>
        <v>7542378</v>
      </c>
      <c r="H16" s="116">
        <f t="shared" si="0"/>
        <v>1659056</v>
      </c>
      <c r="I16" s="116">
        <f t="shared" si="0"/>
        <v>56649862</v>
      </c>
      <c r="J16" s="116">
        <f t="shared" si="0"/>
        <v>15389355</v>
      </c>
      <c r="K16" s="116">
        <f t="shared" si="0"/>
        <v>41260507</v>
      </c>
      <c r="L16" s="191" t="s">
        <v>1</v>
      </c>
      <c r="M16" s="191"/>
    </row>
    <row r="17" spans="1:13" ht="15" customHeight="1">
      <c r="A17" s="193"/>
      <c r="B17" s="193"/>
      <c r="C17" s="193"/>
      <c r="D17" s="193"/>
      <c r="E17" s="193"/>
      <c r="F17" s="193"/>
      <c r="H17" s="194"/>
      <c r="I17" s="194"/>
      <c r="J17" s="194"/>
      <c r="K17" s="194"/>
      <c r="L17" s="194"/>
      <c r="M17" s="194"/>
    </row>
  </sheetData>
  <mergeCells count="29"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2"/>
  <sheetViews>
    <sheetView view="pageBreakPreview" zoomScaleNormal="100" zoomScaleSheetLayoutView="100" workbookViewId="0">
      <selection activeCell="R16" sqref="R16"/>
    </sheetView>
  </sheetViews>
  <sheetFormatPr defaultRowHeight="12.75"/>
  <cols>
    <col min="1" max="17" width="8.7109375" customWidth="1"/>
    <col min="18" max="18" width="11.28515625" style="125" customWidth="1"/>
    <col min="19" max="19" width="60.85546875" customWidth="1"/>
  </cols>
  <sheetData>
    <row r="1" spans="1:19" ht="70.150000000000006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9" ht="55.15" customHeight="1">
      <c r="A2" s="209" t="s">
        <v>143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R2" s="126"/>
    </row>
    <row r="10" spans="1:19" ht="39" thickBot="1">
      <c r="R10" s="130">
        <v>7784111</v>
      </c>
      <c r="S10" s="124" t="s">
        <v>114</v>
      </c>
    </row>
    <row r="11" spans="1:19" ht="27" thickTop="1" thickBot="1">
      <c r="R11" s="130">
        <v>10483583</v>
      </c>
      <c r="S11" s="124" t="s">
        <v>115</v>
      </c>
    </row>
    <row r="12" spans="1:19" ht="27" thickTop="1" thickBot="1">
      <c r="R12" s="130">
        <v>29180734</v>
      </c>
      <c r="S12" s="124" t="s">
        <v>116</v>
      </c>
    </row>
    <row r="13" spans="1:19" ht="13.5" thickTop="1"/>
    <row r="32" spans="1:17">
      <c r="A32" s="210" t="s">
        <v>147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SheetLayoutView="100" workbookViewId="0">
      <selection activeCell="I13" sqref="C13:I16"/>
    </sheetView>
  </sheetViews>
  <sheetFormatPr defaultColWidth="10.42578125" defaultRowHeight="14.25"/>
  <cols>
    <col min="1" max="1" width="8.7109375" style="98" customWidth="1"/>
    <col min="2" max="2" width="35" style="78" customWidth="1"/>
    <col min="3" max="9" width="11" style="78" customWidth="1"/>
    <col min="10" max="10" width="35" style="78" customWidth="1"/>
    <col min="11" max="11" width="8.7109375" style="78" customWidth="1"/>
    <col min="12" max="12" width="14.5703125" style="78" customWidth="1"/>
    <col min="13" max="16384" width="10.42578125" style="78"/>
  </cols>
  <sheetData>
    <row r="1" spans="1:14" s="90" customFormat="1" ht="22.9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89"/>
      <c r="M1" s="89"/>
      <c r="N1" s="89"/>
    </row>
    <row r="2" spans="1:14" ht="18" customHeight="1">
      <c r="A2" s="185" t="s">
        <v>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4" ht="18" customHeight="1">
      <c r="A3" s="189" t="s">
        <v>117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4" ht="15.75" customHeight="1">
      <c r="A4" s="186">
        <v>2018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4" ht="15.75" customHeight="1">
      <c r="A5" s="187" t="s">
        <v>87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4" ht="15.6" customHeight="1">
      <c r="A6" s="187" t="s">
        <v>31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27"/>
      <c r="M6" s="127"/>
    </row>
    <row r="7" spans="1:14" ht="15.6" customHeight="1">
      <c r="A7" s="188">
        <v>2018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27"/>
      <c r="M7" s="127"/>
    </row>
    <row r="8" spans="1:14" s="91" customFormat="1" ht="15.75">
      <c r="A8" s="233" t="s">
        <v>131</v>
      </c>
      <c r="B8" s="233"/>
      <c r="C8" s="234"/>
      <c r="D8" s="234"/>
      <c r="E8" s="234"/>
      <c r="F8" s="234"/>
      <c r="G8" s="234"/>
      <c r="H8" s="234"/>
      <c r="I8" s="234"/>
      <c r="J8" s="235" t="s">
        <v>130</v>
      </c>
      <c r="K8" s="235"/>
    </row>
    <row r="9" spans="1:14" s="91" customFormat="1" ht="39" customHeight="1">
      <c r="A9" s="227" t="s">
        <v>88</v>
      </c>
      <c r="B9" s="230" t="s">
        <v>57</v>
      </c>
      <c r="C9" s="220" t="s">
        <v>36</v>
      </c>
      <c r="D9" s="220"/>
      <c r="E9" s="220" t="s">
        <v>89</v>
      </c>
      <c r="F9" s="220" t="s">
        <v>90</v>
      </c>
      <c r="G9" s="220" t="s">
        <v>91</v>
      </c>
      <c r="H9" s="220" t="s">
        <v>92</v>
      </c>
      <c r="I9" s="220" t="s">
        <v>37</v>
      </c>
      <c r="J9" s="222" t="s">
        <v>38</v>
      </c>
      <c r="K9" s="222"/>
    </row>
    <row r="10" spans="1:14" s="91" customFormat="1" ht="32.25" customHeight="1">
      <c r="A10" s="228"/>
      <c r="B10" s="231"/>
      <c r="C10" s="225" t="s">
        <v>93</v>
      </c>
      <c r="D10" s="225"/>
      <c r="E10" s="221"/>
      <c r="F10" s="221"/>
      <c r="G10" s="221"/>
      <c r="H10" s="221"/>
      <c r="I10" s="221"/>
      <c r="J10" s="223"/>
      <c r="K10" s="223"/>
    </row>
    <row r="11" spans="1:14" s="91" customFormat="1" ht="39" customHeight="1">
      <c r="A11" s="228"/>
      <c r="B11" s="231"/>
      <c r="C11" s="113" t="s">
        <v>39</v>
      </c>
      <c r="D11" s="113" t="s">
        <v>40</v>
      </c>
      <c r="E11" s="226" t="s">
        <v>94</v>
      </c>
      <c r="F11" s="226" t="s">
        <v>95</v>
      </c>
      <c r="G11" s="226" t="s">
        <v>96</v>
      </c>
      <c r="H11" s="226" t="s">
        <v>97</v>
      </c>
      <c r="I11" s="226" t="s">
        <v>98</v>
      </c>
      <c r="J11" s="223"/>
      <c r="K11" s="223"/>
    </row>
    <row r="12" spans="1:14" s="91" customFormat="1" ht="61.5" customHeight="1">
      <c r="A12" s="229"/>
      <c r="B12" s="232"/>
      <c r="C12" s="106" t="s">
        <v>41</v>
      </c>
      <c r="D12" s="106" t="s">
        <v>42</v>
      </c>
      <c r="E12" s="225"/>
      <c r="F12" s="225"/>
      <c r="G12" s="225"/>
      <c r="H12" s="225"/>
      <c r="I12" s="225"/>
      <c r="J12" s="224"/>
      <c r="K12" s="224"/>
    </row>
    <row r="13" spans="1:14" s="91" customFormat="1" ht="60" customHeight="1" thickBot="1">
      <c r="A13" s="117">
        <v>45</v>
      </c>
      <c r="B13" s="118" t="s">
        <v>105</v>
      </c>
      <c r="C13" s="80">
        <v>5883085</v>
      </c>
      <c r="D13" s="80">
        <v>1486722</v>
      </c>
      <c r="E13" s="80">
        <v>396764</v>
      </c>
      <c r="F13" s="80">
        <v>453868</v>
      </c>
      <c r="G13" s="92">
        <v>10.029999999999999</v>
      </c>
      <c r="H13" s="92">
        <v>2.5499999999999998</v>
      </c>
      <c r="I13" s="80">
        <v>76470</v>
      </c>
      <c r="J13" s="211" t="s">
        <v>106</v>
      </c>
      <c r="K13" s="212"/>
    </row>
    <row r="14" spans="1:14" s="91" customFormat="1" ht="60" customHeight="1" thickBot="1">
      <c r="A14" s="69">
        <v>46</v>
      </c>
      <c r="B14" s="70" t="s">
        <v>107</v>
      </c>
      <c r="C14" s="81">
        <v>7851306</v>
      </c>
      <c r="D14" s="81">
        <v>2131139</v>
      </c>
      <c r="E14" s="81">
        <v>300398</v>
      </c>
      <c r="F14" s="81">
        <v>348597</v>
      </c>
      <c r="G14" s="93">
        <v>10.69</v>
      </c>
      <c r="H14" s="93">
        <v>3.14</v>
      </c>
      <c r="I14" s="81">
        <v>61411</v>
      </c>
      <c r="J14" s="213" t="s">
        <v>108</v>
      </c>
      <c r="K14" s="214"/>
    </row>
    <row r="15" spans="1:14" s="91" customFormat="1" ht="43.5" customHeight="1">
      <c r="A15" s="119">
        <v>47</v>
      </c>
      <c r="B15" s="120" t="s">
        <v>109</v>
      </c>
      <c r="C15" s="82">
        <v>20675947</v>
      </c>
      <c r="D15" s="82">
        <v>7195603</v>
      </c>
      <c r="E15" s="82">
        <v>184668</v>
      </c>
      <c r="F15" s="82">
        <v>225164</v>
      </c>
      <c r="G15" s="94">
        <v>15.03</v>
      </c>
      <c r="H15" s="94">
        <v>2.95</v>
      </c>
      <c r="I15" s="82">
        <v>45881</v>
      </c>
      <c r="J15" s="215" t="s">
        <v>110</v>
      </c>
      <c r="K15" s="216"/>
    </row>
    <row r="16" spans="1:14" s="91" customFormat="1" ht="50.25" customHeight="1">
      <c r="A16" s="217" t="s">
        <v>62</v>
      </c>
      <c r="B16" s="217"/>
      <c r="C16" s="83">
        <v>34410338</v>
      </c>
      <c r="D16" s="83">
        <v>10813464</v>
      </c>
      <c r="E16" s="83">
        <v>223250</v>
      </c>
      <c r="F16" s="83">
        <v>266544</v>
      </c>
      <c r="G16" s="95">
        <v>13.31</v>
      </c>
      <c r="H16" s="95">
        <v>2.93</v>
      </c>
      <c r="I16" s="83">
        <v>51254</v>
      </c>
      <c r="J16" s="218" t="s">
        <v>1</v>
      </c>
      <c r="K16" s="219"/>
    </row>
    <row r="17" spans="1:11" s="91" customFormat="1" ht="15">
      <c r="A17" s="96" t="s">
        <v>99</v>
      </c>
      <c r="K17" s="97" t="s">
        <v>100</v>
      </c>
    </row>
  </sheetData>
  <mergeCells count="30"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  <mergeCell ref="A9:A12"/>
    <mergeCell ref="B9:B12"/>
    <mergeCell ref="C9:D9"/>
    <mergeCell ref="E9:E10"/>
    <mergeCell ref="F9:F10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J13:K13"/>
    <mergeCell ref="J14:K14"/>
    <mergeCell ref="J15:K15"/>
    <mergeCell ref="A16:B16"/>
    <mergeCell ref="J16:K16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0"/>
  <sheetViews>
    <sheetView tabSelected="1" view="pageBreakPreview" zoomScale="90" zoomScaleSheetLayoutView="90" workbookViewId="0">
      <selection activeCell="I30" sqref="I30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3" width="8.85546875" style="1" bestFit="1" customWidth="1"/>
    <col min="4" max="4" width="8.140625" style="1" customWidth="1"/>
    <col min="5" max="5" width="8.4257812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3"/>
  </cols>
  <sheetData>
    <row r="1" spans="1:16" s="128" customFormat="1" ht="21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37" customFormat="1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5"/>
      <c r="P2" s="36"/>
    </row>
    <row r="3" spans="1:16" s="38" customFormat="1" ht="17.25" customHeight="1">
      <c r="A3" s="33" t="s">
        <v>144</v>
      </c>
      <c r="B3" s="33"/>
      <c r="C3" s="33"/>
      <c r="D3" s="33"/>
      <c r="E3" s="33"/>
      <c r="F3" s="33"/>
      <c r="G3" s="33"/>
      <c r="H3" s="33"/>
      <c r="I3" s="36"/>
      <c r="J3" s="36"/>
      <c r="K3" s="36"/>
      <c r="L3" s="36"/>
      <c r="M3" s="36"/>
      <c r="N3" s="36"/>
      <c r="O3" s="36"/>
      <c r="P3" s="36"/>
    </row>
    <row r="4" spans="1:16" s="41" customFormat="1" ht="15.75" customHeight="1">
      <c r="A4" s="32" t="s">
        <v>44</v>
      </c>
      <c r="B4" s="32"/>
      <c r="C4" s="32"/>
      <c r="D4" s="32"/>
      <c r="E4" s="32"/>
      <c r="F4" s="32"/>
      <c r="G4" s="32"/>
      <c r="H4" s="32"/>
      <c r="I4" s="42"/>
      <c r="J4" s="42"/>
      <c r="K4" s="42"/>
      <c r="L4" s="42"/>
      <c r="M4" s="42"/>
      <c r="N4" s="42"/>
      <c r="O4" s="42"/>
      <c r="P4" s="43"/>
    </row>
    <row r="5" spans="1:16" s="41" customFormat="1" ht="15.75">
      <c r="A5" s="40" t="s">
        <v>144</v>
      </c>
      <c r="B5" s="40"/>
      <c r="C5" s="40"/>
      <c r="D5" s="40"/>
      <c r="E5" s="40"/>
      <c r="F5" s="40"/>
      <c r="G5" s="40"/>
      <c r="H5" s="40"/>
      <c r="I5" s="42"/>
      <c r="J5" s="42"/>
      <c r="K5" s="42"/>
      <c r="L5" s="42"/>
      <c r="M5" s="42"/>
      <c r="N5" s="42"/>
      <c r="O5" s="42"/>
      <c r="P5" s="43"/>
    </row>
    <row r="6" spans="1:16" s="41" customFormat="1" ht="21.75" customHeight="1">
      <c r="A6" s="25" t="s">
        <v>129</v>
      </c>
      <c r="B6" s="39"/>
      <c r="C6" s="39"/>
      <c r="D6" s="39"/>
      <c r="E6" s="39"/>
      <c r="F6" s="39"/>
      <c r="G6" s="39"/>
      <c r="H6" s="39"/>
      <c r="I6" s="42"/>
      <c r="J6" s="42"/>
      <c r="K6" s="42"/>
      <c r="L6" s="42"/>
      <c r="M6" s="42"/>
      <c r="N6" s="42"/>
      <c r="O6" s="39" t="s">
        <v>128</v>
      </c>
      <c r="P6" s="39" t="s">
        <v>118</v>
      </c>
    </row>
    <row r="7" spans="1:16" s="2" customFormat="1" ht="16.5" customHeight="1" thickBot="1">
      <c r="A7" s="238" t="s">
        <v>5</v>
      </c>
      <c r="B7" s="238"/>
      <c r="C7" s="241">
        <v>2018</v>
      </c>
      <c r="D7" s="242"/>
      <c r="E7" s="243"/>
      <c r="F7" s="241">
        <v>2017</v>
      </c>
      <c r="G7" s="242"/>
      <c r="H7" s="243"/>
      <c r="I7" s="241">
        <v>2016</v>
      </c>
      <c r="J7" s="242"/>
      <c r="K7" s="243"/>
      <c r="L7" s="241">
        <v>2015</v>
      </c>
      <c r="M7" s="242"/>
      <c r="N7" s="243"/>
      <c r="O7" s="244" t="s">
        <v>4</v>
      </c>
      <c r="P7" s="244"/>
    </row>
    <row r="8" spans="1:16" s="2" customFormat="1" ht="16.5" customHeight="1" thickTop="1" thickBot="1">
      <c r="A8" s="239"/>
      <c r="B8" s="239"/>
      <c r="C8" s="247" t="s">
        <v>119</v>
      </c>
      <c r="D8" s="249" t="s">
        <v>120</v>
      </c>
      <c r="E8" s="249" t="s">
        <v>121</v>
      </c>
      <c r="F8" s="247" t="s">
        <v>119</v>
      </c>
      <c r="G8" s="249" t="s">
        <v>120</v>
      </c>
      <c r="H8" s="249" t="s">
        <v>121</v>
      </c>
      <c r="I8" s="247" t="s">
        <v>53</v>
      </c>
      <c r="J8" s="249" t="s">
        <v>46</v>
      </c>
      <c r="K8" s="249" t="s">
        <v>45</v>
      </c>
      <c r="L8" s="247" t="s">
        <v>53</v>
      </c>
      <c r="M8" s="249" t="s">
        <v>46</v>
      </c>
      <c r="N8" s="265" t="s">
        <v>45</v>
      </c>
      <c r="O8" s="245"/>
      <c r="P8" s="245"/>
    </row>
    <row r="9" spans="1:16" s="2" customFormat="1" ht="16.149999999999999" customHeight="1" thickTop="1">
      <c r="A9" s="240"/>
      <c r="B9" s="240"/>
      <c r="C9" s="248"/>
      <c r="D9" s="250"/>
      <c r="E9" s="250"/>
      <c r="F9" s="248"/>
      <c r="G9" s="250"/>
      <c r="H9" s="250"/>
      <c r="I9" s="248"/>
      <c r="J9" s="250"/>
      <c r="K9" s="250"/>
      <c r="L9" s="248"/>
      <c r="M9" s="250"/>
      <c r="N9" s="266"/>
      <c r="O9" s="246"/>
      <c r="P9" s="246"/>
    </row>
    <row r="10" spans="1:16" s="4" customFormat="1" ht="38.25" customHeight="1" thickBot="1">
      <c r="A10" s="267" t="s">
        <v>7</v>
      </c>
      <c r="B10" s="268"/>
      <c r="C10" s="53">
        <v>86775</v>
      </c>
      <c r="D10" s="44">
        <v>64370</v>
      </c>
      <c r="E10" s="101">
        <v>41450</v>
      </c>
      <c r="F10" s="53">
        <v>85833</v>
      </c>
      <c r="G10" s="44">
        <v>64059</v>
      </c>
      <c r="H10" s="101">
        <v>41285</v>
      </c>
      <c r="I10" s="53">
        <v>195412</v>
      </c>
      <c r="J10" s="44">
        <v>64767</v>
      </c>
      <c r="K10" s="101">
        <v>41638</v>
      </c>
      <c r="L10" s="53">
        <v>144560</v>
      </c>
      <c r="M10" s="44">
        <v>48084</v>
      </c>
      <c r="N10" s="101">
        <v>30889</v>
      </c>
      <c r="O10" s="269" t="s">
        <v>6</v>
      </c>
      <c r="P10" s="270"/>
    </row>
    <row r="11" spans="1:16" s="4" customFormat="1" ht="38.25" customHeight="1" thickTop="1" thickBot="1">
      <c r="A11" s="257" t="s">
        <v>9</v>
      </c>
      <c r="B11" s="258"/>
      <c r="C11" s="54">
        <v>14019</v>
      </c>
      <c r="D11" s="45">
        <v>12741</v>
      </c>
      <c r="E11" s="102">
        <v>14441</v>
      </c>
      <c r="F11" s="54">
        <v>14666</v>
      </c>
      <c r="G11" s="45">
        <v>22099</v>
      </c>
      <c r="H11" s="102">
        <v>15507</v>
      </c>
      <c r="I11" s="54">
        <v>14290</v>
      </c>
      <c r="J11" s="45">
        <v>14028</v>
      </c>
      <c r="K11" s="102">
        <v>15909</v>
      </c>
      <c r="L11" s="54">
        <v>15999</v>
      </c>
      <c r="M11" s="45">
        <v>11074</v>
      </c>
      <c r="N11" s="102">
        <v>12537</v>
      </c>
      <c r="O11" s="259" t="s">
        <v>8</v>
      </c>
      <c r="P11" s="260"/>
    </row>
    <row r="12" spans="1:16" s="4" customFormat="1" ht="38.25" customHeight="1" thickTop="1" thickBot="1">
      <c r="A12" s="261" t="s">
        <v>12</v>
      </c>
      <c r="B12" s="262"/>
      <c r="C12" s="55">
        <v>36165</v>
      </c>
      <c r="D12" s="46">
        <v>28703</v>
      </c>
      <c r="E12" s="103">
        <v>10743</v>
      </c>
      <c r="F12" s="55">
        <v>29598</v>
      </c>
      <c r="G12" s="46">
        <v>27835</v>
      </c>
      <c r="H12" s="103">
        <v>10503</v>
      </c>
      <c r="I12" s="55">
        <v>29199</v>
      </c>
      <c r="J12" s="46">
        <v>27861</v>
      </c>
      <c r="K12" s="103">
        <v>10432</v>
      </c>
      <c r="L12" s="55">
        <v>23186</v>
      </c>
      <c r="M12" s="46">
        <v>20721</v>
      </c>
      <c r="N12" s="103">
        <v>7756</v>
      </c>
      <c r="O12" s="263" t="s">
        <v>47</v>
      </c>
      <c r="P12" s="264"/>
    </row>
    <row r="13" spans="1:16" s="4" customFormat="1" ht="38.25" customHeight="1" thickTop="1" thickBot="1">
      <c r="A13" s="257" t="s">
        <v>51</v>
      </c>
      <c r="B13" s="258"/>
      <c r="C13" s="54">
        <v>29002</v>
      </c>
      <c r="D13" s="45">
        <v>37471</v>
      </c>
      <c r="E13" s="102">
        <v>10714</v>
      </c>
      <c r="F13" s="54">
        <v>25478</v>
      </c>
      <c r="G13" s="45">
        <v>36890</v>
      </c>
      <c r="H13" s="102">
        <v>10551</v>
      </c>
      <c r="I13" s="54">
        <v>41388</v>
      </c>
      <c r="J13" s="45">
        <v>36684</v>
      </c>
      <c r="K13" s="102">
        <v>10471</v>
      </c>
      <c r="L13" s="54">
        <v>44262</v>
      </c>
      <c r="M13" s="45">
        <v>25545</v>
      </c>
      <c r="N13" s="102">
        <v>7281</v>
      </c>
      <c r="O13" s="259" t="s">
        <v>10</v>
      </c>
      <c r="P13" s="260"/>
    </row>
    <row r="14" spans="1:16" s="4" customFormat="1" ht="38.25" customHeight="1" thickTop="1" thickBot="1">
      <c r="A14" s="261" t="s">
        <v>14</v>
      </c>
      <c r="B14" s="262"/>
      <c r="C14" s="55">
        <v>163708</v>
      </c>
      <c r="D14" s="46">
        <v>122933</v>
      </c>
      <c r="E14" s="55">
        <v>289498</v>
      </c>
      <c r="F14" s="55">
        <v>122127</v>
      </c>
      <c r="G14" s="46">
        <v>106253</v>
      </c>
      <c r="H14" s="55">
        <v>240439</v>
      </c>
      <c r="I14" s="55">
        <v>129324</v>
      </c>
      <c r="J14" s="46">
        <v>99746</v>
      </c>
      <c r="K14" s="55">
        <v>226307</v>
      </c>
      <c r="L14" s="55">
        <v>107594</v>
      </c>
      <c r="M14" s="46">
        <v>63628</v>
      </c>
      <c r="N14" s="55">
        <v>142298</v>
      </c>
      <c r="O14" s="263" t="s">
        <v>13</v>
      </c>
      <c r="P14" s="264"/>
    </row>
    <row r="15" spans="1:16" s="4" customFormat="1" ht="38.25" customHeight="1" thickTop="1">
      <c r="A15" s="251" t="s">
        <v>16</v>
      </c>
      <c r="B15" s="252"/>
      <c r="C15" s="56">
        <v>164033</v>
      </c>
      <c r="D15" s="47">
        <v>53938</v>
      </c>
      <c r="E15" s="56">
        <v>180976</v>
      </c>
      <c r="F15" s="56">
        <v>111482</v>
      </c>
      <c r="G15" s="47">
        <v>41197</v>
      </c>
      <c r="H15" s="56">
        <v>128748</v>
      </c>
      <c r="I15" s="56">
        <v>125905</v>
      </c>
      <c r="J15" s="47">
        <v>44159</v>
      </c>
      <c r="K15" s="56">
        <v>140498</v>
      </c>
      <c r="L15" s="56">
        <v>80768</v>
      </c>
      <c r="M15" s="47">
        <v>30490</v>
      </c>
      <c r="N15" s="56">
        <v>94407</v>
      </c>
      <c r="O15" s="253" t="s">
        <v>15</v>
      </c>
      <c r="P15" s="254"/>
    </row>
    <row r="16" spans="1:16" s="4" customFormat="1" ht="38.25" customHeight="1">
      <c r="A16" s="255" t="s">
        <v>3</v>
      </c>
      <c r="B16" s="255"/>
      <c r="C16" s="59">
        <f>SUM(C10:C15)</f>
        <v>493702</v>
      </c>
      <c r="D16" s="59">
        <f>SUM(D10:D15)</f>
        <v>320156</v>
      </c>
      <c r="E16" s="59">
        <f>SUM(E10:E15)</f>
        <v>547822</v>
      </c>
      <c r="F16" s="59">
        <f t="shared" ref="F16:N16" si="0">SUM(F10:F15)</f>
        <v>389184</v>
      </c>
      <c r="G16" s="59">
        <f t="shared" si="0"/>
        <v>298333</v>
      </c>
      <c r="H16" s="59">
        <f t="shared" si="0"/>
        <v>447033</v>
      </c>
      <c r="I16" s="59">
        <f t="shared" si="0"/>
        <v>535518</v>
      </c>
      <c r="J16" s="59">
        <f t="shared" si="0"/>
        <v>287245</v>
      </c>
      <c r="K16" s="59">
        <f t="shared" si="0"/>
        <v>445255</v>
      </c>
      <c r="L16" s="59">
        <f t="shared" si="0"/>
        <v>416369</v>
      </c>
      <c r="M16" s="59">
        <f t="shared" si="0"/>
        <v>199542</v>
      </c>
      <c r="N16" s="59">
        <f t="shared" si="0"/>
        <v>295168</v>
      </c>
      <c r="O16" s="256" t="s">
        <v>2</v>
      </c>
      <c r="P16" s="256"/>
    </row>
    <row r="17" spans="1:16">
      <c r="A17" s="5"/>
      <c r="B17" s="5"/>
      <c r="C17" s="5"/>
      <c r="D17" s="5"/>
      <c r="E17" s="5"/>
      <c r="F17" s="5"/>
      <c r="G17" s="5"/>
      <c r="H17" s="5"/>
      <c r="P17" s="6"/>
    </row>
    <row r="19" spans="1:16">
      <c r="B19" s="3"/>
      <c r="C19" s="3"/>
      <c r="D19" s="3"/>
      <c r="E19" s="3"/>
      <c r="F19" s="3"/>
      <c r="G19" s="3"/>
      <c r="H19" s="3"/>
    </row>
    <row r="20" spans="1:16">
      <c r="B20" s="3"/>
      <c r="C20" s="3"/>
      <c r="D20" s="3"/>
      <c r="E20" s="3"/>
      <c r="F20" s="3"/>
      <c r="G20" s="3"/>
      <c r="H20" s="3"/>
    </row>
    <row r="21" spans="1:16" ht="13.5" customHeight="1">
      <c r="B21" s="3"/>
      <c r="C21" s="3"/>
      <c r="D21" s="3"/>
      <c r="E21" s="3"/>
      <c r="F21" s="3"/>
      <c r="G21" s="3"/>
      <c r="H21" s="3"/>
    </row>
    <row r="22" spans="1:16" ht="13.5" customHeight="1">
      <c r="B22" s="3"/>
      <c r="C22" s="3"/>
      <c r="D22" s="3"/>
      <c r="E22" s="3"/>
      <c r="F22" s="3"/>
      <c r="G22" s="3"/>
      <c r="H22" s="3"/>
    </row>
    <row r="23" spans="1:16">
      <c r="B23" s="3"/>
      <c r="C23" s="3"/>
      <c r="D23" s="3"/>
      <c r="E23" s="3"/>
      <c r="F23" s="3"/>
      <c r="G23" s="3"/>
      <c r="H23" s="3"/>
    </row>
    <row r="24" spans="1:16">
      <c r="B24" s="3"/>
      <c r="C24" s="3"/>
      <c r="D24" s="3"/>
      <c r="E24" s="3"/>
      <c r="F24" s="3"/>
      <c r="G24" s="3"/>
      <c r="H24" s="3"/>
    </row>
    <row r="25" spans="1:16">
      <c r="B25" s="3"/>
      <c r="C25" s="3"/>
      <c r="D25" s="3"/>
      <c r="E25" s="3"/>
      <c r="F25" s="3"/>
      <c r="G25" s="3"/>
      <c r="H25" s="3"/>
    </row>
    <row r="26" spans="1:16">
      <c r="B26" s="3"/>
      <c r="C26" s="3"/>
      <c r="D26" s="3"/>
      <c r="E26" s="3"/>
      <c r="F26" s="3"/>
      <c r="G26" s="3"/>
      <c r="H26" s="3"/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33">
    <mergeCell ref="A11:B11"/>
    <mergeCell ref="O11:P11"/>
    <mergeCell ref="A12:B12"/>
    <mergeCell ref="O12:P12"/>
    <mergeCell ref="L8:L9"/>
    <mergeCell ref="M8:M9"/>
    <mergeCell ref="N8:N9"/>
    <mergeCell ref="A10:B10"/>
    <mergeCell ref="O10:P10"/>
    <mergeCell ref="C8:C9"/>
    <mergeCell ref="A15:B15"/>
    <mergeCell ref="O15:P15"/>
    <mergeCell ref="A16:B16"/>
    <mergeCell ref="O16:P16"/>
    <mergeCell ref="A13:B13"/>
    <mergeCell ref="O13:P13"/>
    <mergeCell ref="A14:B14"/>
    <mergeCell ref="O14:P14"/>
    <mergeCell ref="A1:P1"/>
    <mergeCell ref="A7:B9"/>
    <mergeCell ref="F7:H7"/>
    <mergeCell ref="I7:K7"/>
    <mergeCell ref="L7:N7"/>
    <mergeCell ref="O7:P9"/>
    <mergeCell ref="F8:F9"/>
    <mergeCell ref="G8:G9"/>
    <mergeCell ref="H8:H9"/>
    <mergeCell ref="I8:I9"/>
    <mergeCell ref="C7:E7"/>
    <mergeCell ref="D8:D9"/>
    <mergeCell ref="E8:E9"/>
    <mergeCell ref="J8:J9"/>
    <mergeCell ref="K8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0"/>
  <sheetViews>
    <sheetView showGridLines="0" view="pageBreakPreview" zoomScale="110" zoomScaleSheetLayoutView="110" workbookViewId="0">
      <selection sqref="A1:L1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3"/>
  </cols>
  <sheetData>
    <row r="1" spans="1:15" s="128" customFormat="1" ht="24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5" s="37" customFormat="1" ht="17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</row>
    <row r="3" spans="1:15" s="38" customFormat="1" ht="17.25" customHeight="1">
      <c r="A3" s="33" t="s">
        <v>144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s="41" customFormat="1" ht="15.75" customHeight="1">
      <c r="A4" s="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5" s="41" customFormat="1" ht="15.75">
      <c r="A5" s="40" t="s">
        <v>144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s="41" customFormat="1" ht="21.75" customHeight="1">
      <c r="A6" s="25" t="s">
        <v>126</v>
      </c>
      <c r="B6" s="42"/>
      <c r="C6" s="42"/>
      <c r="D6" s="42"/>
      <c r="E6" s="42"/>
      <c r="F6" s="42"/>
      <c r="G6" s="42"/>
      <c r="H6" s="42"/>
      <c r="I6" s="42"/>
      <c r="J6" s="42"/>
      <c r="L6" s="39" t="s">
        <v>127</v>
      </c>
    </row>
    <row r="7" spans="1:15" s="2" customFormat="1" ht="16.5" customHeight="1" thickBot="1">
      <c r="A7" s="238" t="s">
        <v>5</v>
      </c>
      <c r="B7" s="238"/>
      <c r="C7" s="271">
        <v>2018</v>
      </c>
      <c r="D7" s="271"/>
      <c r="E7" s="271">
        <v>2017</v>
      </c>
      <c r="F7" s="271"/>
      <c r="G7" s="271">
        <v>2016</v>
      </c>
      <c r="H7" s="271"/>
      <c r="I7" s="271">
        <v>2015</v>
      </c>
      <c r="J7" s="271"/>
      <c r="K7" s="244" t="s">
        <v>4</v>
      </c>
      <c r="L7" s="244"/>
    </row>
    <row r="8" spans="1:15" s="2" customFormat="1" ht="18.75" customHeight="1" thickTop="1" thickBot="1">
      <c r="A8" s="239"/>
      <c r="B8" s="239"/>
      <c r="C8" s="249" t="s">
        <v>17</v>
      </c>
      <c r="D8" s="249" t="s">
        <v>119</v>
      </c>
      <c r="E8" s="249" t="s">
        <v>17</v>
      </c>
      <c r="F8" s="249" t="s">
        <v>34</v>
      </c>
      <c r="G8" s="249" t="s">
        <v>17</v>
      </c>
      <c r="H8" s="249" t="s">
        <v>34</v>
      </c>
      <c r="I8" s="249" t="s">
        <v>17</v>
      </c>
      <c r="J8" s="249" t="s">
        <v>34</v>
      </c>
      <c r="K8" s="245"/>
      <c r="L8" s="245"/>
    </row>
    <row r="9" spans="1:15" s="2" customFormat="1" ht="18.75" customHeight="1" thickTop="1">
      <c r="A9" s="240"/>
      <c r="B9" s="240"/>
      <c r="C9" s="250"/>
      <c r="D9" s="250"/>
      <c r="E9" s="250"/>
      <c r="F9" s="250"/>
      <c r="G9" s="250"/>
      <c r="H9" s="250"/>
      <c r="I9" s="250"/>
      <c r="J9" s="250"/>
      <c r="K9" s="246"/>
      <c r="L9" s="246"/>
    </row>
    <row r="10" spans="1:15" s="4" customFormat="1" ht="38.25" customHeight="1" thickBot="1">
      <c r="A10" s="267" t="s">
        <v>7</v>
      </c>
      <c r="B10" s="268"/>
      <c r="C10" s="48">
        <f>D10/D16*100</f>
        <v>17.576392236612371</v>
      </c>
      <c r="D10" s="53">
        <v>86775</v>
      </c>
      <c r="E10" s="48">
        <f>F10/F16*100</f>
        <v>22.054606561420819</v>
      </c>
      <c r="F10" s="53">
        <v>85833</v>
      </c>
      <c r="G10" s="48">
        <f>(H10/H16)*100</f>
        <v>36.490276704051034</v>
      </c>
      <c r="H10" s="53">
        <v>195412</v>
      </c>
      <c r="I10" s="48">
        <f>(J10/J16)*100</f>
        <v>34.719203398908185</v>
      </c>
      <c r="J10" s="53">
        <v>144560</v>
      </c>
      <c r="K10" s="269" t="s">
        <v>6</v>
      </c>
      <c r="L10" s="270"/>
      <c r="O10" s="52"/>
    </row>
    <row r="11" spans="1:15" s="4" customFormat="1" ht="38.25" customHeight="1" thickTop="1" thickBot="1">
      <c r="A11" s="257" t="s">
        <v>9</v>
      </c>
      <c r="B11" s="258"/>
      <c r="C11" s="49">
        <f>D11/D16*100</f>
        <v>2.8395671883038758</v>
      </c>
      <c r="D11" s="54">
        <v>14019</v>
      </c>
      <c r="E11" s="49">
        <f>F11/F16*100</f>
        <v>3.7683974675217891</v>
      </c>
      <c r="F11" s="54">
        <v>14666</v>
      </c>
      <c r="G11" s="49">
        <f>(H11/H16)*100</f>
        <v>2.668444384689217</v>
      </c>
      <c r="H11" s="54">
        <v>14290</v>
      </c>
      <c r="I11" s="129">
        <f>(J11/J16)*100</f>
        <v>3.8425050856331766</v>
      </c>
      <c r="J11" s="54">
        <v>15999</v>
      </c>
      <c r="K11" s="259" t="s">
        <v>8</v>
      </c>
      <c r="L11" s="260"/>
      <c r="O11" s="52"/>
    </row>
    <row r="12" spans="1:15" s="4" customFormat="1" ht="38.25" customHeight="1" thickTop="1" thickBot="1">
      <c r="A12" s="261" t="s">
        <v>12</v>
      </c>
      <c r="B12" s="262"/>
      <c r="C12" s="50">
        <f>D12/D16*100</f>
        <v>7.3252690894507211</v>
      </c>
      <c r="D12" s="55">
        <v>36165</v>
      </c>
      <c r="E12" s="50">
        <f>F12/F16*100</f>
        <v>7.6051430685742476</v>
      </c>
      <c r="F12" s="55">
        <v>29598</v>
      </c>
      <c r="G12" s="50">
        <f>(H12/H16)*100</f>
        <v>5.452477787861473</v>
      </c>
      <c r="H12" s="55">
        <v>29199</v>
      </c>
      <c r="I12" s="48">
        <f>(J12/J16)*100</f>
        <v>5.5686182208569797</v>
      </c>
      <c r="J12" s="55">
        <v>23186</v>
      </c>
      <c r="K12" s="273" t="s">
        <v>11</v>
      </c>
      <c r="L12" s="274"/>
      <c r="O12" s="52"/>
    </row>
    <row r="13" spans="1:15" s="4" customFormat="1" ht="38.25" customHeight="1" thickTop="1" thickBot="1">
      <c r="A13" s="257" t="s">
        <v>33</v>
      </c>
      <c r="B13" s="258"/>
      <c r="C13" s="49">
        <f>D13/D16*100</f>
        <v>5.874393865125116</v>
      </c>
      <c r="D13" s="54">
        <v>29002</v>
      </c>
      <c r="E13" s="49">
        <f>F13/F16*100</f>
        <v>6.5465178424601218</v>
      </c>
      <c r="F13" s="54">
        <v>25478</v>
      </c>
      <c r="G13" s="49">
        <f>(H13/H16)*100</f>
        <v>7.7285917560194051</v>
      </c>
      <c r="H13" s="54">
        <v>41388</v>
      </c>
      <c r="I13" s="129">
        <f>(J13/J16)*100</f>
        <v>10.630474410919161</v>
      </c>
      <c r="J13" s="54">
        <v>44262</v>
      </c>
      <c r="K13" s="259" t="s">
        <v>10</v>
      </c>
      <c r="L13" s="260"/>
      <c r="O13" s="52"/>
    </row>
    <row r="14" spans="1:15" s="4" customFormat="1" ht="38.25" customHeight="1" thickTop="1" thickBot="1">
      <c r="A14" s="261" t="s">
        <v>14</v>
      </c>
      <c r="B14" s="262"/>
      <c r="C14" s="50">
        <f>D14/D16*100</f>
        <v>33.15927421805057</v>
      </c>
      <c r="D14" s="55">
        <v>163708</v>
      </c>
      <c r="E14" s="50">
        <f>F14/F16*100</f>
        <v>31.380272570300939</v>
      </c>
      <c r="F14" s="55">
        <v>122127</v>
      </c>
      <c r="G14" s="50">
        <f>(H14/H16)*100</f>
        <v>24.149328313894213</v>
      </c>
      <c r="H14" s="55">
        <v>129324</v>
      </c>
      <c r="I14" s="48">
        <f>(J14/J16)*100</f>
        <v>25.841020825277578</v>
      </c>
      <c r="J14" s="55">
        <v>107594</v>
      </c>
      <c r="K14" s="263" t="s">
        <v>13</v>
      </c>
      <c r="L14" s="264"/>
      <c r="O14" s="52"/>
    </row>
    <row r="15" spans="1:15" s="4" customFormat="1" ht="38.25" customHeight="1" thickTop="1">
      <c r="A15" s="251" t="s">
        <v>16</v>
      </c>
      <c r="B15" s="252"/>
      <c r="C15" s="51">
        <f>D15/D16*100</f>
        <v>33.22510340245735</v>
      </c>
      <c r="D15" s="56">
        <v>164033</v>
      </c>
      <c r="E15" s="51">
        <f>F15/F16*100</f>
        <v>28.645062489722083</v>
      </c>
      <c r="F15" s="56">
        <v>111482</v>
      </c>
      <c r="G15" s="51">
        <f>(H15/H16)*100</f>
        <v>23.510881053484663</v>
      </c>
      <c r="H15" s="56">
        <v>125905</v>
      </c>
      <c r="I15" s="51">
        <f>(J15/J16)*100</f>
        <v>19.398178058404923</v>
      </c>
      <c r="J15" s="56">
        <v>80768</v>
      </c>
      <c r="K15" s="253" t="s">
        <v>15</v>
      </c>
      <c r="L15" s="254"/>
      <c r="O15" s="52"/>
    </row>
    <row r="16" spans="1:15" s="4" customFormat="1" ht="52.5" customHeight="1">
      <c r="A16" s="272" t="s">
        <v>3</v>
      </c>
      <c r="B16" s="272"/>
      <c r="C16" s="58">
        <v>100</v>
      </c>
      <c r="D16" s="59">
        <f>SUM(D10:D15)</f>
        <v>493702</v>
      </c>
      <c r="E16" s="58">
        <f t="shared" ref="E16:J16" si="0">SUM(E10:E15)</f>
        <v>100</v>
      </c>
      <c r="F16" s="59">
        <f t="shared" si="0"/>
        <v>389184</v>
      </c>
      <c r="G16" s="57">
        <f t="shared" si="0"/>
        <v>100.00000000000001</v>
      </c>
      <c r="H16" s="59">
        <f t="shared" si="0"/>
        <v>535518</v>
      </c>
      <c r="I16" s="57">
        <f t="shared" si="0"/>
        <v>100.00000000000001</v>
      </c>
      <c r="J16" s="59">
        <f t="shared" si="0"/>
        <v>416369</v>
      </c>
      <c r="K16" s="256" t="s">
        <v>2</v>
      </c>
      <c r="L16" s="256"/>
      <c r="O16" s="52"/>
    </row>
    <row r="17" spans="1:12">
      <c r="A17" s="5"/>
      <c r="B17" s="5"/>
      <c r="C17" s="5"/>
      <c r="D17" s="5"/>
      <c r="L17" s="6"/>
    </row>
    <row r="20" spans="1:12" ht="13.5" customHeight="1"/>
  </sheetData>
  <mergeCells count="29">
    <mergeCell ref="A16:B16"/>
    <mergeCell ref="K16:L16"/>
    <mergeCell ref="A12:B12"/>
    <mergeCell ref="K12:L12"/>
    <mergeCell ref="A13:B13"/>
    <mergeCell ref="K13:L13"/>
    <mergeCell ref="A14:B14"/>
    <mergeCell ref="K14:L14"/>
    <mergeCell ref="A10:B10"/>
    <mergeCell ref="K10:L10"/>
    <mergeCell ref="A11:B11"/>
    <mergeCell ref="K11:L11"/>
    <mergeCell ref="A15:B15"/>
    <mergeCell ref="K15:L15"/>
    <mergeCell ref="A1:L1"/>
    <mergeCell ref="A7:B9"/>
    <mergeCell ref="E7:F7"/>
    <mergeCell ref="G7:H7"/>
    <mergeCell ref="I7:J7"/>
    <mergeCell ref="K7:L9"/>
    <mergeCell ref="E8:E9"/>
    <mergeCell ref="F8:F9"/>
    <mergeCell ref="G8:G9"/>
    <mergeCell ref="H8:H9"/>
    <mergeCell ref="I8:I9"/>
    <mergeCell ref="J8:J9"/>
    <mergeCell ref="C7:D7"/>
    <mergeCell ref="C8:C9"/>
    <mergeCell ref="D8:D9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7 -2018</EnglishTitle>
    <PublishingRollupImage xmlns="http://schemas.microsoft.com/sharepoint/v3" xsi:nil="true"/>
    <TaxCatchAll xmlns="b1657202-86a7-46c3-ba71-02bb0da5a392">
      <Value>734</Value>
      <Value>732</Value>
      <Value>735</Value>
      <Value>714</Value>
    </TaxCatchAll>
    <DocType xmlns="b1657202-86a7-46c3-ba71-02bb0da5a392">
      <Value>Publication</Value>
    </DocType>
    <DocumentDescription xmlns="b1657202-86a7-46c3-ba71-02bb0da5a392">إحصاءات تجارة الجملة والتجزئة الفصل السابع 2018 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4003f7a9-613b-43f1-8806-5ee45caf9602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6085dc75-eb92-49a2-825d-d93bad98022e</TermId>
        </TermInfo>
      </Terms>
    </TaxKeywordTaxHTField>
    <Year xmlns="b1657202-86a7-46c3-ba71-02bb0da5a392">2018</Year>
    <PublishingStartDate xmlns="http://schemas.microsoft.com/sharepoint/v3">2023-05-02T15:00:00+00:00</PublishingStartDate>
    <Visible xmlns="b1657202-86a7-46c3-ba71-02bb0da5a392">true</Visible>
    <ArabicTitle xmlns="b1657202-86a7-46c3-ba71-02bb0da5a392">إحصاءات تجارة الجملة والتجزئة الفصل السابع 2018 </ArabicTitle>
    <DocPeriodicity xmlns="423524d6-f9d7-4b47-aadf-7b8f6888b7b0">Annual</DocPeriodicity>
    <DocumentDescription0 xmlns="423524d6-f9d7-4b47-aadf-7b8f6888b7b0">Wholesale and Retail Trade Statistics Chapter 7 -2018</Document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F3F6E-6E20-42B2-A9BC-7FAB28DEED56}">
  <ds:schemaRefs>
    <ds:schemaRef ds:uri="http://purl.org/dc/terms/"/>
    <ds:schemaRef ds:uri="b1657202-86a7-46c3-ba71-02bb0da5a392"/>
    <ds:schemaRef ds:uri="http://purl.org/dc/elements/1.1/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3B45D1-E3E8-4CA5-A950-2F7A57A76399}"/>
</file>

<file path=customXml/itemProps3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Sabir</dc:creator>
  <cp:keywords>Economic; Planning and Statistics Authority; PSA; Statistics</cp:keywords>
  <cp:lastModifiedBy>Fatma Khalaf Ali Alboainian</cp:lastModifiedBy>
  <cp:lastPrinted>2019-12-05T08:51:18Z</cp:lastPrinted>
  <dcterms:created xsi:type="dcterms:W3CDTF">1998-01-05T07:20:42Z</dcterms:created>
  <dcterms:modified xsi:type="dcterms:W3CDTF">2019-12-16T06:22:04Z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714;#Statistics|4003f7a9-613b-43f1-8806-5ee45caf9602;#735;#Planning and Statistics Authority|c62945ff-1054-4639-a689-03d3d18d28db;#734;#PSA|81538984-2143-4d4b-a3ca-314b1950d5de;#732;#Economic|6085dc75-eb92-49a2-825d-d93bad98022e</vt:lpwstr>
  </property>
</Properties>
</file>